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7" i="3" l="1"/>
  <c r="K13" i="3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<sst xmlns="http://schemas.openxmlformats.org/spreadsheetml/2006/main" count="73" uniqueCount="30">
  <si>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</si>
  <si>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</si>
  <si>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</si>
  <si>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</si>
  <si>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</si>
  <si>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</si>
  <si>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</si>
  <si>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</si>
  <si>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</si>
  <si>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</si>
  <si>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</si>
  <si>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</si>
  <si>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</si>
  <si>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</si>
  <si>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</si>
  <si>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</si>
  <si>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</si>
  <si>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</si>
  <si>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</si>
  <si>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Manse PP = Mansen Pesäpallo  (1978)</t>
  </si>
  <si>
    <t>Tuukka Elonheimo</t>
  </si>
  <si>
    <t>2.</t>
  </si>
  <si>
    <t>Manse PP</t>
  </si>
  <si>
    <t>3.</t>
  </si>
  <si>
    <t>SMJ = Seinäjoen Maila-Jussit  (1932),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</si>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</sst>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7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1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2003</v>
      </c>
      <c r="Y4" s="12" t="s">
        <v>21</v>
      </c>
      <c r="Z4" s="1" t="s">
        <v>22</v>
      </c>
      <c r="AA4" s="12">
        <v>11</v>
      </c>
      <c r="AB4" s="12">
        <v>0</v>
      </c>
      <c r="AC4" s="12">
        <v>3</v>
      </c>
      <c r="AD4" s="12">
        <v>6</v>
      </c>
      <c r="AE4" s="12">
        <v>25</v>
      </c>
      <c r="AF4" s="68">
        <v>0.52080000000000004</v>
      </c>
      <c r="AG4" s="10">
        <v>48</v>
      </c>
      <c r="AH4" s="56"/>
      <c r="AI4" s="56"/>
      <c r="AJ4" s="56"/>
      <c r="AK4" s="7"/>
      <c r="AL4" s="10"/>
      <c r="AM4" s="12">
        <v>4</v>
      </c>
      <c r="AN4" s="12">
        <v>0</v>
      </c>
      <c r="AO4" s="12">
        <v>0</v>
      </c>
      <c r="AP4" s="12">
        <v>0</v>
      </c>
      <c r="AQ4" s="12">
        <v>11</v>
      </c>
      <c r="AR4" s="58">
        <v>0.5</v>
      </c>
      <c r="AS4" s="57">
        <v>22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2004</v>
      </c>
      <c r="Y5" s="12" t="s">
        <v>21</v>
      </c>
      <c r="Z5" s="1" t="s">
        <v>22</v>
      </c>
      <c r="AA5" s="12">
        <v>12</v>
      </c>
      <c r="AB5" s="12">
        <v>0</v>
      </c>
      <c r="AC5" s="12">
        <v>4</v>
      </c>
      <c r="AD5" s="12">
        <v>9</v>
      </c>
      <c r="AE5" s="12">
        <v>39</v>
      </c>
      <c r="AF5" s="68">
        <v>0.53420000000000001</v>
      </c>
      <c r="AG5" s="10">
        <v>73</v>
      </c>
      <c r="AH5" s="56"/>
      <c r="AI5" s="56"/>
      <c r="AJ5" s="56"/>
      <c r="AK5" s="7"/>
      <c r="AL5" s="10"/>
      <c r="AM5" s="12">
        <v>3</v>
      </c>
      <c r="AN5" s="12">
        <v>0</v>
      </c>
      <c r="AO5" s="12">
        <v>0</v>
      </c>
      <c r="AP5" s="12">
        <v>1</v>
      </c>
      <c r="AQ5" s="12">
        <v>7</v>
      </c>
      <c r="AR5" s="58">
        <v>0.41170000000000001</v>
      </c>
      <c r="AS5" s="57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23</v>
      </c>
      <c r="Z6" s="1" t="s">
        <v>22</v>
      </c>
      <c r="AA6" s="12">
        <v>8</v>
      </c>
      <c r="AB6" s="12">
        <v>0</v>
      </c>
      <c r="AC6" s="12">
        <v>1</v>
      </c>
      <c r="AD6" s="12">
        <v>5</v>
      </c>
      <c r="AE6" s="12">
        <v>16</v>
      </c>
      <c r="AF6" s="68">
        <v>0.48480000000000001</v>
      </c>
      <c r="AG6" s="10">
        <v>33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31</v>
      </c>
      <c r="AB7" s="36">
        <f>SUM(AB4:AB6)</f>
        <v>0</v>
      </c>
      <c r="AC7" s="36">
        <f>SUM(AC4:AC6)</f>
        <v>8</v>
      </c>
      <c r="AD7" s="36">
        <f>SUM(AD4:AD6)</f>
        <v>20</v>
      </c>
      <c r="AE7" s="36">
        <f>SUM(AE4:AE6)</f>
        <v>80</v>
      </c>
      <c r="AF7" s="37">
        <f>PRODUCT(AE7/AG7)</f>
        <v>0.51948051948051943</v>
      </c>
      <c r="AG7" s="21">
        <f>SUM(AG4:AG6)</f>
        <v>154</v>
      </c>
      <c r="AH7" s="18"/>
      <c r="AI7" s="29"/>
      <c r="AJ7" s="42"/>
      <c r="AK7" s="43"/>
      <c r="AL7" s="10"/>
      <c r="AM7" s="36">
        <f>SUM(AM4:AM6)</f>
        <v>7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18</v>
      </c>
      <c r="AR7" s="37">
        <f>PRODUCT(AQ7/AS7)</f>
        <v>0.46153846153846156</v>
      </c>
      <c r="AS7" s="39">
        <f>SUM(AS4:AS6)</f>
        <v>39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24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38</v>
      </c>
      <c r="F12" s="48">
        <f>PRODUCT(AB7+AN7)</f>
        <v>0</v>
      </c>
      <c r="G12" s="48">
        <f>PRODUCT(AC7+AO7)</f>
        <v>8</v>
      </c>
      <c r="H12" s="48">
        <f>PRODUCT(AD7+AP7)</f>
        <v>21</v>
      </c>
      <c r="I12" s="48">
        <f>PRODUCT(AE7+AQ7)</f>
        <v>98</v>
      </c>
      <c r="J12" s="67">
        <f>PRODUCT(I12/K12)</f>
        <v>0.50777202072538863</v>
      </c>
      <c r="K12" s="10">
        <f>PRODUCT(AG7+AS7)</f>
        <v>193</v>
      </c>
      <c r="L12" s="54">
        <f>PRODUCT((F12+G12)/E12)</f>
        <v>0.21052631578947367</v>
      </c>
      <c r="M12" s="54">
        <f>PRODUCT(H12/E12)</f>
        <v>0.55263157894736847</v>
      </c>
      <c r="N12" s="54">
        <f>PRODUCT((F12+G12+H12)/E12)</f>
        <v>0.76315789473684215</v>
      </c>
      <c r="O12" s="54">
        <f>PRODUCT(I12/E12)</f>
        <v>2.5789473684210527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38</v>
      </c>
      <c r="F13" s="48">
        <f t="shared" ref="F13:I13" si="0">SUM(F10:F12)</f>
        <v>0</v>
      </c>
      <c r="G13" s="48">
        <f t="shared" si="0"/>
        <v>8</v>
      </c>
      <c r="H13" s="48">
        <f t="shared" si="0"/>
        <v>21</v>
      </c>
      <c r="I13" s="48">
        <f t="shared" si="0"/>
        <v>98</v>
      </c>
      <c r="J13" s="67">
        <f>PRODUCT(I13/K13)</f>
        <v>0.50777202072538863</v>
      </c>
      <c r="K13" s="16">
        <f>SUM(K10:K12)</f>
        <v>193</v>
      </c>
      <c r="L13" s="54">
        <f>PRODUCT((F13+G13)/E13)</f>
        <v>0.21052631578947367</v>
      </c>
      <c r="M13" s="54">
        <f>PRODUCT(H13/E13)</f>
        <v>0.55263157894736847</v>
      </c>
      <c r="N13" s="54">
        <f>PRODUCT((F13+G13+H13)/E13)</f>
        <v>0.76315789473684215</v>
      </c>
      <c r="O13" s="54">
        <f>PRODUCT(I13/E13)</f>
        <v>2.5789473684210527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0"/>
      <c r="S14" s="10"/>
      <c r="T14" s="10"/>
      <c r="U14" s="10"/>
      <c r="V14" s="10"/>
      <c r="W14" s="10"/>
      <c r="X14" s="10"/>
      <c r="Y14" s="10"/>
      <c r="Z14" s="10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0"/>
      <c r="S15" s="10"/>
      <c r="T15" s="10"/>
      <c r="U15" s="10"/>
      <c r="V15" s="10"/>
      <c r="W15" s="10"/>
      <c r="X15" s="10"/>
      <c r="Y15" s="10"/>
      <c r="Z15" s="10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0"/>
      <c r="S50" s="10"/>
      <c r="T50" s="10"/>
      <c r="U50" s="10"/>
      <c r="V50" s="10"/>
      <c r="W50" s="10"/>
      <c r="X50" s="10"/>
      <c r="Y50" s="10"/>
      <c r="Z50" s="10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0"/>
      <c r="S51" s="10"/>
      <c r="T51" s="10"/>
      <c r="U51" s="10"/>
      <c r="V51" s="10"/>
      <c r="W51" s="10"/>
      <c r="X51" s="10"/>
      <c r="Y51" s="10"/>
      <c r="Z51" s="10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0"/>
      <c r="S52" s="10"/>
      <c r="T52" s="10"/>
      <c r="U52" s="10"/>
      <c r="V52" s="10"/>
      <c r="W52" s="10"/>
      <c r="X52" s="10"/>
      <c r="Y52" s="10"/>
      <c r="Z52" s="10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0"/>
      <c r="S53" s="10"/>
      <c r="T53" s="10"/>
      <c r="U53" s="10"/>
      <c r="V53" s="10"/>
      <c r="W53" s="10"/>
      <c r="X53" s="10"/>
      <c r="Y53" s="10"/>
      <c r="Z53" s="10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0"/>
      <c r="S84" s="10"/>
      <c r="T84" s="10"/>
      <c r="U84" s="10"/>
      <c r="V84" s="10"/>
      <c r="W84" s="10"/>
      <c r="X84" s="10"/>
      <c r="Y84" s="10"/>
      <c r="Z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0"/>
      <c r="S85" s="10"/>
      <c r="T85" s="10"/>
      <c r="U85" s="10"/>
      <c r="V85" s="10"/>
      <c r="W85" s="10"/>
      <c r="X85" s="10"/>
      <c r="Y85" s="10"/>
      <c r="Z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H178" s="10"/>
      <c r="AI178" s="10"/>
      <c r="AJ178" s="10"/>
      <c r="AK178" s="10"/>
      <c r="AL178" s="10"/>
    </row>
    <row r="179" spans="12:38" x14ac:dyDescent="0.25"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2:38" x14ac:dyDescent="0.25"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2:38" x14ac:dyDescent="0.25"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2:38" x14ac:dyDescent="0.25"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2:38" x14ac:dyDescent="0.25"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2:38" x14ac:dyDescent="0.25"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2:38" x14ac:dyDescent="0.25"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2:38" x14ac:dyDescent="0.25"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2:38" x14ac:dyDescent="0.25"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2:38" x14ac:dyDescent="0.25"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2:38" x14ac:dyDescent="0.25">
      <c r="R189" s="10"/>
      <c r="S189" s="10"/>
      <c r="T189" s="10"/>
      <c r="U189" s="10"/>
      <c r="V189" s="10"/>
      <c r="W189" s="10"/>
      <c r="X189" s="10"/>
      <c r="Y189" s="10"/>
      <c r="Z18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2018-08-30T22:58:56Z</dcterms:modified>
</cp:coreProperties>
</file>